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<sst xmlns="http://schemas.openxmlformats.org/spreadsheetml/2006/main" count="154" uniqueCount="136">
  <si>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</si>
  <si>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</si>
  <si>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</si>
  <si>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</si>
  <si>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</si>
  <si>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</si>
  <si>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</si>
  <si>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</si>
  <si>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</si>
  <si>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</si>
  <si>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</si>
  <si>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</si>
  <si>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</si>
  <si>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</si>
  <si>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</si>
  <si>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</si>
  <si>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</si>
  <si>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</si>
  <si>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</si>
  <si>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</si>
  <si>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</si>
  <si>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</si>
  <si>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</si>
  <si>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</si>
  <si>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</si>
  <si>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</si>
  <si>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</si>
  <si>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</si>
  <si>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</si>
  <si>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</si>
  <si>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</si>
  <si>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</si>
  <si>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</si>
  <si>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</si>
  <si>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</si>
  <si>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</si>
  <si>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</si>
  <si>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</si>
  <si>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</si>
  <si>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</si>
  <si>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</si>
  <si>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</si>
  <si>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</si>
  <si>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</si>
  <si>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</si>
  <si>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</si>
  <si>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</si>
  <si>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</si>
  <si>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</si>
  <si>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</si>
  <si>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</si>
  <si>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</si>
  <si>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</si>
  <si>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</si>
  <si>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</si>
  <si>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</si>
  <si>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</si>
  <si>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</si>
  <si>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</si>
  <si>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</si>
  <si>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</si>
  <si>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</si>
  <si>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</si>
  <si>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</si>
  <si>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</si>
  <si>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</si>
  <si>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</si>
  <si>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</si>
  <si>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</si>
  <si>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</si>
  <si>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092 2 02 02000 00 0000 151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</si>
  <si>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</si>
  <si>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</si>
  <si>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</si>
  <si>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</si>
  <si>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</si>
  <si>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</si>
  <si>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</si>
  <si>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</si>
  <si>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</si>
  <si>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Сумма (рублях)</t>
  </si>
  <si>
    <t>182 1 05 04020 02 0000 110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</si>
  <si>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</si>
  <si>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</si>
  <si>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</si>
  <si>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</si>
  <si>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</si>
  <si>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</si>
  <si>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</si>
  <si>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</si>
  <si>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</si>
  <si>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</si>
  <si>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</si>
  <si>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</si>
  <si>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</si>
  <si>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330 1 11 05013 10 0092 120</t>
  </si>
  <si>
    <t>330 1 11 05013 10 0093 120</t>
  </si>
  <si>
    <t>330 1 11 05013 10 0094 120</t>
  </si>
  <si>
    <t>330 1 11 05013 10 0095 120</t>
  </si>
  <si>
    <t>330 1 14 06013 10 0093 430</t>
  </si>
  <si>
    <t>330 1 14 06013 10 0094 430</t>
  </si>
  <si>
    <t>330 1 14 06013 10 0095 430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</si>
  <si>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</si>
  <si>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</si>
  <si>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</si>
  <si>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166 1 11 05035 05 0000 120</t>
  </si>
  <si>
    <t>2017 год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</si>
  <si>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</si>
  <si>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</si>
  <si>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</si>
  <si>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</si>
  <si>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</si>
  <si>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</si>
  <si>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</si>
  <si>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</si>
  <si>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</si>
  <si>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</si>
  <si>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</si>
  <si>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</si>
  <si>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</si>
  <si>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</si>
  <si>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</si>
  <si>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</si>
  <si>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Доходы районного бюджета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2017 и на плановый период 2018 и 2019 годов</t>
  </si>
  <si>
    <t>Прочие субвенции бюджетам  муниципальных районов</t>
  </si>
  <si>
    <t>Изменения  "+" "-"</t>
  </si>
  <si>
    <t>Сумма с учетом изменений</t>
  </si>
  <si>
    <t>Утверждено            решение о бюджете</t>
  </si>
  <si>
    <t>092 2 02 15001 05 0000 151</t>
  </si>
  <si>
    <t>092 2 02 2999 05 0000 151</t>
  </si>
  <si>
    <t>092 2 02 39999 05 0000151</t>
  </si>
  <si>
    <t>092 2 02 3 0024 05 0000 151</t>
  </si>
  <si>
    <t>092 2 02 40014 05 0000 151</t>
  </si>
  <si>
    <t>330 1 11 05025 05 0000 120</t>
  </si>
  <si>
    <t>092 2 02 29999 05 0000 151</t>
  </si>
  <si>
    <t xml:space="preserve">  Приложение № 1 к Решению Совета Пучежского муниципального района 
от 27.03.2017 №  156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</si>
</sst>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#,##0.0"/>
    <numFmt numFmtId="172" formatCode="000000"/>
    <numFmt numFmtId="173" formatCode="0.0000"/>
    <numFmt numFmtId="174" formatCode="0.00000"/>
    <numFmt numFmtId="175" formatCode="0.000000"/>
    <numFmt numFmtId="176" formatCode="0.0000000"/>
    <numFmt numFmtId="177" formatCode="#,##0.00000"/>
    <numFmt numFmtId="178" formatCode="#,##0.000"/>
    <numFmt numFmtId="179" formatCode="#,##0.0000"/>
    <numFmt numFmtId="180" formatCode="#,##0.000000"/>
    <numFmt numFmtId="181" formatCode="_-* #,##0.0_р_._-;\-* #,##0.0_р_._-;_-* &quot;-&quot;??_р_._-;_-@_-"/>
    <numFmt numFmtId="182" formatCode="_-* #,##0.0_р_._-;\-* #,##0.0_р_._-;_-* &quot;-&quot;?_р_._-;_-@_-"/>
  </numFmts>
  <fonts count="3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justify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24" borderId="11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3" fillId="24" borderId="13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3" fontId="8" fillId="24" borderId="10" xfId="60" applyFont="1" applyFill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/>
    </xf>
    <xf numFmtId="43" fontId="5" fillId="24" borderId="10" xfId="6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24" borderId="13" xfId="0" applyFont="1" applyFill="1" applyBorder="1" applyAlignment="1">
      <alignment vertical="top" wrapText="1"/>
    </xf>
    <xf numFmtId="43" fontId="8" fillId="24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/>
    </xf>
    <xf numFmtId="43" fontId="8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 wrapText="1"/>
    </xf>
    <xf numFmtId="43" fontId="8" fillId="0" borderId="10" xfId="60" applyFont="1" applyBorder="1" applyAlignment="1">
      <alignment vertical="center" wrapText="1"/>
    </xf>
    <xf numFmtId="43" fontId="8" fillId="0" borderId="10" xfId="60" applyFont="1" applyFill="1" applyBorder="1" applyAlignment="1">
      <alignment vertical="center"/>
    </xf>
    <xf numFmtId="43" fontId="8" fillId="0" borderId="10" xfId="60" applyFont="1" applyBorder="1" applyAlignment="1">
      <alignment horizontal="center" vertical="center"/>
    </xf>
    <xf numFmtId="0" fontId="7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3" fontId="5" fillId="0" borderId="10" xfId="60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43" fontId="5" fillId="0" borderId="10" xfId="6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69">
      <selection activeCell="D72" sqref="D72"/>
    </sheetView>
  </sheetViews>
  <sheetFormatPr defaultColWidth="9.00390625" defaultRowHeight="12.75"/>
  <cols>
    <col min="1" max="1" width="27.625" style="6" customWidth="1"/>
    <col min="2" max="2" width="70.375" style="6" customWidth="1"/>
    <col min="3" max="3" width="17.00390625" style="34" customWidth="1"/>
    <col min="4" max="4" width="18.625" style="34" customWidth="1"/>
    <col min="5" max="5" width="18.00390625" style="34" customWidth="1"/>
    <col min="6" max="6" width="17.75390625" style="34" customWidth="1"/>
    <col min="7" max="7" width="18.875" style="34" customWidth="1"/>
    <col min="8" max="16384" width="9.125" style="6" customWidth="1"/>
  </cols>
  <sheetData>
    <row r="1" spans="3:7" ht="15" customHeight="1" hidden="1">
      <c r="C1" s="35"/>
      <c r="D1" s="36"/>
      <c r="E1" s="36"/>
      <c r="F1" s="62" t="s">
        <v>135</v>
      </c>
      <c r="G1" s="62"/>
    </row>
    <row r="2" spans="3:7" ht="27.75" customHeight="1">
      <c r="C2" s="36"/>
      <c r="D2" s="36"/>
      <c r="E2" s="36"/>
      <c r="F2" s="62"/>
      <c r="G2" s="62"/>
    </row>
    <row r="3" spans="3:7" ht="15" customHeight="1">
      <c r="C3" s="37"/>
      <c r="D3" s="37"/>
      <c r="E3" s="37"/>
      <c r="F3" s="62"/>
      <c r="G3" s="62"/>
    </row>
    <row r="4" spans="3:6" ht="15" customHeight="1">
      <c r="C4" s="36"/>
      <c r="D4" s="36"/>
      <c r="E4" s="36"/>
      <c r="F4" s="40"/>
    </row>
    <row r="5" spans="1:7" ht="38.25" customHeight="1">
      <c r="A5" s="67" t="s">
        <v>123</v>
      </c>
      <c r="B5" s="67"/>
      <c r="C5" s="67"/>
      <c r="D5" s="67"/>
      <c r="E5" s="67"/>
      <c r="F5" s="67"/>
      <c r="G5" s="67"/>
    </row>
    <row r="6" spans="1:7" ht="20.25" customHeight="1">
      <c r="A6" s="77" t="s">
        <v>0</v>
      </c>
      <c r="B6" s="77" t="s">
        <v>1</v>
      </c>
      <c r="C6" s="63" t="s">
        <v>80</v>
      </c>
      <c r="D6" s="64"/>
      <c r="E6" s="64"/>
      <c r="F6" s="64"/>
      <c r="G6" s="65"/>
    </row>
    <row r="7" spans="1:7" ht="20.25" customHeight="1">
      <c r="A7" s="78"/>
      <c r="B7" s="78"/>
      <c r="C7" s="63" t="s">
        <v>106</v>
      </c>
      <c r="D7" s="64"/>
      <c r="E7" s="64"/>
      <c r="F7" s="47"/>
      <c r="G7" s="48"/>
    </row>
    <row r="8" spans="1:7" ht="28.5" customHeight="1">
      <c r="A8" s="78"/>
      <c r="B8" s="78"/>
      <c r="C8" s="49" t="s">
        <v>127</v>
      </c>
      <c r="D8" s="49" t="s">
        <v>125</v>
      </c>
      <c r="E8" s="49" t="s">
        <v>126</v>
      </c>
      <c r="F8" s="44" t="s">
        <v>111</v>
      </c>
      <c r="G8" s="44" t="s">
        <v>112</v>
      </c>
    </row>
    <row r="9" spans="1:7" ht="15.75" customHeight="1">
      <c r="A9" s="69" t="s">
        <v>2</v>
      </c>
      <c r="B9" s="69" t="s">
        <v>3</v>
      </c>
      <c r="C9" s="66">
        <f>C12+C17+C22+C26+C29+C42+C47+C49+C56</f>
        <v>59483888.58</v>
      </c>
      <c r="D9" s="68">
        <f>D12+D17+D22+D26+D29+D42+D47+D49+D56</f>
        <v>952400</v>
      </c>
      <c r="E9" s="66">
        <f>E12+E17+E22+E26+E29+E42+E47+E49+E56</f>
        <v>60436288.58</v>
      </c>
      <c r="F9" s="66">
        <f>F12+F17+F22+F26+F29+F42+F47+F49+F56</f>
        <v>51843939.870000005</v>
      </c>
      <c r="G9" s="66">
        <f>G12+G17+G22+G26+G29+G42+G47+G49+G56</f>
        <v>46083339.870000005</v>
      </c>
    </row>
    <row r="10" spans="1:7" ht="13.5" customHeight="1">
      <c r="A10" s="70"/>
      <c r="B10" s="70"/>
      <c r="C10" s="66"/>
      <c r="D10" s="68"/>
      <c r="E10" s="66"/>
      <c r="F10" s="66"/>
      <c r="G10" s="66"/>
    </row>
    <row r="11" spans="1:7" ht="21" customHeight="1">
      <c r="A11" s="8" t="s">
        <v>4</v>
      </c>
      <c r="B11" s="1" t="s">
        <v>5</v>
      </c>
      <c r="C11" s="11"/>
      <c r="D11" s="57"/>
      <c r="E11" s="11"/>
      <c r="F11" s="41"/>
      <c r="G11" s="41"/>
    </row>
    <row r="12" spans="1:7" s="7" customFormat="1" ht="31.5">
      <c r="A12" s="8" t="s">
        <v>6</v>
      </c>
      <c r="B12" s="1" t="s">
        <v>7</v>
      </c>
      <c r="C12" s="12">
        <f>C13+C14+C15+C16</f>
        <v>22581800</v>
      </c>
      <c r="D12" s="56">
        <f>D13+D14+D15+D16</f>
        <v>0</v>
      </c>
      <c r="E12" s="12">
        <f>E13+E14+E15+E16</f>
        <v>22581800</v>
      </c>
      <c r="F12" s="12">
        <f>F13+F14+F15+F16</f>
        <v>22202800</v>
      </c>
      <c r="G12" s="12">
        <f>G13+G14+G15+G16</f>
        <v>22202800</v>
      </c>
    </row>
    <row r="13" spans="1:7" ht="63" customHeight="1">
      <c r="A13" s="4" t="s">
        <v>8</v>
      </c>
      <c r="B13" s="3" t="s">
        <v>9</v>
      </c>
      <c r="C13" s="11">
        <v>22379000</v>
      </c>
      <c r="D13" s="57">
        <v>0</v>
      </c>
      <c r="E13" s="11">
        <f>C13+D13</f>
        <v>22379000</v>
      </c>
      <c r="F13" s="11">
        <v>22000000</v>
      </c>
      <c r="G13" s="11">
        <v>22000000</v>
      </c>
    </row>
    <row r="14" spans="1:7" ht="96" customHeight="1">
      <c r="A14" s="4" t="s">
        <v>10</v>
      </c>
      <c r="B14" s="3" t="s">
        <v>11</v>
      </c>
      <c r="C14" s="11">
        <v>99000</v>
      </c>
      <c r="D14" s="57">
        <v>0</v>
      </c>
      <c r="E14" s="11">
        <f>C14+D14</f>
        <v>99000</v>
      </c>
      <c r="F14" s="11">
        <v>99000</v>
      </c>
      <c r="G14" s="11">
        <v>99000</v>
      </c>
    </row>
    <row r="15" spans="1:7" ht="33" customHeight="1">
      <c r="A15" s="4" t="s">
        <v>12</v>
      </c>
      <c r="B15" s="3" t="s">
        <v>83</v>
      </c>
      <c r="C15" s="11">
        <v>96300</v>
      </c>
      <c r="D15" s="57">
        <v>0</v>
      </c>
      <c r="E15" s="11">
        <f>C15+D15</f>
        <v>96300</v>
      </c>
      <c r="F15" s="11">
        <v>96300</v>
      </c>
      <c r="G15" s="11">
        <v>96300</v>
      </c>
    </row>
    <row r="16" spans="1:7" ht="81" customHeight="1">
      <c r="A16" s="4" t="s">
        <v>13</v>
      </c>
      <c r="B16" s="3" t="s">
        <v>14</v>
      </c>
      <c r="C16" s="11">
        <v>7500</v>
      </c>
      <c r="D16" s="57">
        <v>0</v>
      </c>
      <c r="E16" s="11">
        <f>C16+D16</f>
        <v>7500</v>
      </c>
      <c r="F16" s="11">
        <v>7500</v>
      </c>
      <c r="G16" s="11">
        <v>7500</v>
      </c>
    </row>
    <row r="17" spans="1:7" ht="30.75" customHeight="1">
      <c r="A17" s="30" t="s">
        <v>15</v>
      </c>
      <c r="B17" s="20" t="s">
        <v>16</v>
      </c>
      <c r="C17" s="38">
        <f>C18+C19+C20+C21</f>
        <v>5858988.58</v>
      </c>
      <c r="D17" s="58">
        <f>D18+D19+D20+D21</f>
        <v>0</v>
      </c>
      <c r="E17" s="38">
        <f>E18+E19+E20+E21</f>
        <v>5858988.58</v>
      </c>
      <c r="F17" s="38">
        <f>F18+F19+F20+F21</f>
        <v>5792039.87</v>
      </c>
      <c r="G17" s="38">
        <f>G18+G19+G20+G21</f>
        <v>5792039.87</v>
      </c>
    </row>
    <row r="18" spans="1:7" ht="62.25" customHeight="1">
      <c r="A18" s="4" t="s">
        <v>64</v>
      </c>
      <c r="B18" s="3" t="s">
        <v>84</v>
      </c>
      <c r="C18" s="11">
        <v>2000795.55</v>
      </c>
      <c r="D18" s="57">
        <v>0</v>
      </c>
      <c r="E18" s="11">
        <f>C18+D18</f>
        <v>2000795.55</v>
      </c>
      <c r="F18" s="11">
        <v>2055167.03</v>
      </c>
      <c r="G18" s="11">
        <v>2055167.03</v>
      </c>
    </row>
    <row r="19" spans="1:7" ht="67.5" customHeight="1">
      <c r="A19" s="4" t="s">
        <v>65</v>
      </c>
      <c r="B19" s="3" t="s">
        <v>85</v>
      </c>
      <c r="C19" s="39">
        <v>19929.5</v>
      </c>
      <c r="D19" s="59">
        <v>0</v>
      </c>
      <c r="E19" s="11">
        <f>C19+D19</f>
        <v>19929.5</v>
      </c>
      <c r="F19" s="39">
        <v>31220.45</v>
      </c>
      <c r="G19" s="39">
        <v>31220.45</v>
      </c>
    </row>
    <row r="20" spans="1:7" ht="64.5" customHeight="1">
      <c r="A20" s="4" t="s">
        <v>66</v>
      </c>
      <c r="B20" s="3" t="s">
        <v>86</v>
      </c>
      <c r="C20" s="39">
        <v>4238450.55</v>
      </c>
      <c r="D20" s="59">
        <v>0</v>
      </c>
      <c r="E20" s="11">
        <f>C20+D20</f>
        <v>4238450.55</v>
      </c>
      <c r="F20" s="39">
        <v>4485625.42</v>
      </c>
      <c r="G20" s="39">
        <v>4485625.42</v>
      </c>
    </row>
    <row r="21" spans="1:7" ht="63.75" customHeight="1">
      <c r="A21" s="4" t="s">
        <v>67</v>
      </c>
      <c r="B21" s="3" t="s">
        <v>87</v>
      </c>
      <c r="C21" s="39">
        <v>-400187.02</v>
      </c>
      <c r="D21" s="59">
        <v>0</v>
      </c>
      <c r="E21" s="11">
        <f>C21+D21</f>
        <v>-400187.02</v>
      </c>
      <c r="F21" s="39">
        <v>-779973.03</v>
      </c>
      <c r="G21" s="39">
        <v>-779973.03</v>
      </c>
    </row>
    <row r="22" spans="1:7" ht="21" customHeight="1">
      <c r="A22" s="8" t="s">
        <v>17</v>
      </c>
      <c r="B22" s="8" t="s">
        <v>18</v>
      </c>
      <c r="C22" s="12">
        <f>C23+C25+C24</f>
        <v>3654000</v>
      </c>
      <c r="D22" s="56">
        <f>D23+D24+D25</f>
        <v>0</v>
      </c>
      <c r="E22" s="12">
        <f>D22+C22</f>
        <v>3654000</v>
      </c>
      <c r="F22" s="12">
        <f>F23+F25+F24</f>
        <v>3654000</v>
      </c>
      <c r="G22" s="12">
        <f>G23+G25+G24</f>
        <v>3654000</v>
      </c>
    </row>
    <row r="23" spans="1:7" ht="14.25" customHeight="1">
      <c r="A23" s="4" t="s">
        <v>19</v>
      </c>
      <c r="B23" s="14" t="s">
        <v>20</v>
      </c>
      <c r="C23" s="11">
        <v>3300000</v>
      </c>
      <c r="D23" s="57">
        <v>0</v>
      </c>
      <c r="E23" s="11">
        <f>C23+D23</f>
        <v>3300000</v>
      </c>
      <c r="F23" s="11">
        <v>3300000</v>
      </c>
      <c r="G23" s="11">
        <v>3300000</v>
      </c>
    </row>
    <row r="24" spans="1:7" ht="14.25" customHeight="1">
      <c r="A24" s="4" t="s">
        <v>21</v>
      </c>
      <c r="B24" s="14" t="s">
        <v>22</v>
      </c>
      <c r="C24" s="11">
        <v>147000</v>
      </c>
      <c r="D24" s="57">
        <v>0</v>
      </c>
      <c r="E24" s="11">
        <f>C24+D24</f>
        <v>147000</v>
      </c>
      <c r="F24" s="11">
        <v>147000</v>
      </c>
      <c r="G24" s="11">
        <v>147000</v>
      </c>
    </row>
    <row r="25" spans="1:7" ht="31.5" customHeight="1">
      <c r="A25" s="4" t="s">
        <v>81</v>
      </c>
      <c r="B25" s="14" t="s">
        <v>88</v>
      </c>
      <c r="C25" s="11">
        <v>207000</v>
      </c>
      <c r="D25" s="57">
        <v>0</v>
      </c>
      <c r="E25" s="11">
        <f>C25+D25</f>
        <v>207000</v>
      </c>
      <c r="F25" s="11">
        <v>207000</v>
      </c>
      <c r="G25" s="11">
        <v>207000</v>
      </c>
    </row>
    <row r="26" spans="1:7" ht="19.5" customHeight="1">
      <c r="A26" s="8" t="s">
        <v>23</v>
      </c>
      <c r="B26" s="8" t="s">
        <v>24</v>
      </c>
      <c r="C26" s="12">
        <f>C27</f>
        <v>860000</v>
      </c>
      <c r="D26" s="56">
        <f>D27</f>
        <v>0</v>
      </c>
      <c r="E26" s="12">
        <f>C26+D26</f>
        <v>860000</v>
      </c>
      <c r="F26" s="12">
        <f>F27</f>
        <v>860000</v>
      </c>
      <c r="G26" s="12">
        <f>G27</f>
        <v>860000</v>
      </c>
    </row>
    <row r="27" spans="1:7" ht="45" customHeight="1">
      <c r="A27" s="74" t="s">
        <v>25</v>
      </c>
      <c r="B27" s="76" t="s">
        <v>26</v>
      </c>
      <c r="C27" s="61">
        <v>860000</v>
      </c>
      <c r="D27" s="57">
        <v>0</v>
      </c>
      <c r="E27" s="11">
        <f>C27+D27</f>
        <v>860000</v>
      </c>
      <c r="F27" s="61">
        <v>860000</v>
      </c>
      <c r="G27" s="61">
        <v>860000</v>
      </c>
    </row>
    <row r="28" spans="1:7" ht="0.75" customHeight="1">
      <c r="A28" s="75"/>
      <c r="B28" s="76"/>
      <c r="C28" s="61"/>
      <c r="D28" s="57"/>
      <c r="E28" s="11"/>
      <c r="F28" s="61"/>
      <c r="G28" s="61"/>
    </row>
    <row r="29" spans="1:7" ht="30" customHeight="1">
      <c r="A29" s="30" t="s">
        <v>27</v>
      </c>
      <c r="B29" s="20" t="s">
        <v>28</v>
      </c>
      <c r="C29" s="12">
        <f>C30+C31+C32+C33+C34+C35+C37+C40+C41</f>
        <v>1856800</v>
      </c>
      <c r="D29" s="56">
        <f>D30+D31+D32+D33+D34+D35+D37+D39+D40+D41</f>
        <v>0</v>
      </c>
      <c r="E29" s="12">
        <f aca="true" t="shared" si="0" ref="E29:E35">C29+D29</f>
        <v>1856800</v>
      </c>
      <c r="F29" s="12">
        <f>F30+F31+F32+F33+F34+F35+F37+F40+F41</f>
        <v>1920400</v>
      </c>
      <c r="G29" s="12">
        <f>G30+G31+G32+G33+G34+G35+G37+G40+G41</f>
        <v>1923000</v>
      </c>
    </row>
    <row r="30" spans="1:7" ht="65.25" customHeight="1">
      <c r="A30" s="4" t="s">
        <v>95</v>
      </c>
      <c r="B30" s="15" t="s">
        <v>89</v>
      </c>
      <c r="C30" s="11">
        <v>93600</v>
      </c>
      <c r="D30" s="57">
        <v>0</v>
      </c>
      <c r="E30" s="11">
        <f t="shared" si="0"/>
        <v>93600</v>
      </c>
      <c r="F30" s="11">
        <v>93600</v>
      </c>
      <c r="G30" s="11">
        <v>93600</v>
      </c>
    </row>
    <row r="31" spans="1:7" ht="65.25" customHeight="1">
      <c r="A31" s="4" t="s">
        <v>96</v>
      </c>
      <c r="B31" s="15" t="s">
        <v>89</v>
      </c>
      <c r="C31" s="11">
        <v>25000</v>
      </c>
      <c r="D31" s="57">
        <v>0</v>
      </c>
      <c r="E31" s="11">
        <f t="shared" si="0"/>
        <v>25000</v>
      </c>
      <c r="F31" s="11">
        <v>25000</v>
      </c>
      <c r="G31" s="11">
        <v>25000</v>
      </c>
    </row>
    <row r="32" spans="1:7" ht="65.25" customHeight="1">
      <c r="A32" s="4" t="s">
        <v>97</v>
      </c>
      <c r="B32" s="15" t="s">
        <v>89</v>
      </c>
      <c r="C32" s="11">
        <v>22200</v>
      </c>
      <c r="D32" s="57">
        <v>0</v>
      </c>
      <c r="E32" s="11">
        <f t="shared" si="0"/>
        <v>22200</v>
      </c>
      <c r="F32" s="11">
        <v>22200</v>
      </c>
      <c r="G32" s="11">
        <v>22200</v>
      </c>
    </row>
    <row r="33" spans="1:7" ht="63" customHeight="1">
      <c r="A33" s="4" t="s">
        <v>98</v>
      </c>
      <c r="B33" s="15" t="s">
        <v>89</v>
      </c>
      <c r="C33" s="11">
        <v>56200</v>
      </c>
      <c r="D33" s="57">
        <v>0</v>
      </c>
      <c r="E33" s="11">
        <f t="shared" si="0"/>
        <v>56200</v>
      </c>
      <c r="F33" s="11">
        <v>56200</v>
      </c>
      <c r="G33" s="11">
        <v>56200</v>
      </c>
    </row>
    <row r="34" spans="1:7" ht="76.5" customHeight="1">
      <c r="A34" s="4" t="s">
        <v>113</v>
      </c>
      <c r="B34" s="15" t="s">
        <v>90</v>
      </c>
      <c r="C34" s="11">
        <v>496000</v>
      </c>
      <c r="D34" s="57">
        <v>0</v>
      </c>
      <c r="E34" s="11">
        <f t="shared" si="0"/>
        <v>496000</v>
      </c>
      <c r="F34" s="11">
        <v>496000</v>
      </c>
      <c r="G34" s="11">
        <v>496000</v>
      </c>
    </row>
    <row r="35" spans="1:7" ht="82.5" customHeight="1">
      <c r="A35" s="21" t="s">
        <v>133</v>
      </c>
      <c r="B35" s="45" t="s">
        <v>29</v>
      </c>
      <c r="C35" s="11">
        <v>305200</v>
      </c>
      <c r="D35" s="57">
        <v>0</v>
      </c>
      <c r="E35" s="11">
        <f t="shared" si="0"/>
        <v>305200</v>
      </c>
      <c r="F35" s="11">
        <v>338600</v>
      </c>
      <c r="G35" s="11">
        <v>340000</v>
      </c>
    </row>
    <row r="36" spans="1:7" ht="15.75" customHeight="1" hidden="1">
      <c r="A36" s="25"/>
      <c r="B36" s="53"/>
      <c r="C36" s="11"/>
      <c r="D36" s="57"/>
      <c r="E36" s="11"/>
      <c r="F36" s="11"/>
      <c r="G36" s="11"/>
    </row>
    <row r="37" spans="1:7" ht="60.75" customHeight="1">
      <c r="A37" s="21" t="s">
        <v>105</v>
      </c>
      <c r="B37" s="22" t="s">
        <v>82</v>
      </c>
      <c r="C37" s="11">
        <v>600000</v>
      </c>
      <c r="D37" s="57">
        <v>0</v>
      </c>
      <c r="E37" s="11">
        <f>C37+D37</f>
        <v>600000</v>
      </c>
      <c r="F37" s="11">
        <v>600000</v>
      </c>
      <c r="G37" s="11">
        <v>600000</v>
      </c>
    </row>
    <row r="38" spans="1:7" ht="15.75" customHeight="1" hidden="1">
      <c r="A38" s="25"/>
      <c r="B38" s="29"/>
      <c r="C38" s="11"/>
      <c r="D38" s="57"/>
      <c r="E38" s="11"/>
      <c r="F38" s="11"/>
      <c r="G38" s="11"/>
    </row>
    <row r="39" spans="1:7" ht="80.25" customHeight="1" hidden="1">
      <c r="A39" s="21" t="s">
        <v>133</v>
      </c>
      <c r="B39" s="45" t="s">
        <v>29</v>
      </c>
      <c r="C39" s="11">
        <v>0</v>
      </c>
      <c r="D39" s="57"/>
      <c r="E39" s="11"/>
      <c r="F39" s="11"/>
      <c r="G39" s="11"/>
    </row>
    <row r="40" spans="1:7" ht="78" customHeight="1">
      <c r="A40" s="21" t="s">
        <v>30</v>
      </c>
      <c r="B40" s="45" t="s">
        <v>31</v>
      </c>
      <c r="C40" s="11">
        <v>169800</v>
      </c>
      <c r="D40" s="57">
        <v>0</v>
      </c>
      <c r="E40" s="11">
        <f>C40+D40</f>
        <v>169800</v>
      </c>
      <c r="F40" s="11">
        <v>200000</v>
      </c>
      <c r="G40" s="11">
        <v>200000</v>
      </c>
    </row>
    <row r="41" spans="1:7" ht="36" customHeight="1">
      <c r="A41" s="21" t="s">
        <v>107</v>
      </c>
      <c r="B41" s="45" t="s">
        <v>108</v>
      </c>
      <c r="C41" s="11">
        <v>88800</v>
      </c>
      <c r="D41" s="57">
        <v>0</v>
      </c>
      <c r="E41" s="11">
        <f>C41+D41</f>
        <v>88800</v>
      </c>
      <c r="F41" s="11">
        <v>88800</v>
      </c>
      <c r="G41" s="11">
        <v>90000</v>
      </c>
    </row>
    <row r="42" spans="1:7" ht="15.75" customHeight="1">
      <c r="A42" s="71" t="s">
        <v>122</v>
      </c>
      <c r="B42" s="72" t="s">
        <v>61</v>
      </c>
      <c r="C42" s="12">
        <f>C44+C45+C46</f>
        <v>469200</v>
      </c>
      <c r="D42" s="56">
        <f>D44+D45+D46</f>
        <v>0</v>
      </c>
      <c r="E42" s="12">
        <f>C42+D42</f>
        <v>469200</v>
      </c>
      <c r="F42" s="32">
        <f>F44+F45+F46</f>
        <v>492700</v>
      </c>
      <c r="G42" s="32">
        <f>G44+G45+G46</f>
        <v>517300</v>
      </c>
    </row>
    <row r="43" spans="1:7" ht="15.75" customHeight="1" hidden="1">
      <c r="A43" s="71"/>
      <c r="B43" s="73"/>
      <c r="C43" s="12"/>
      <c r="D43" s="56"/>
      <c r="E43" s="12"/>
      <c r="F43" s="42"/>
      <c r="G43" s="42"/>
    </row>
    <row r="44" spans="1:7" ht="33" customHeight="1">
      <c r="A44" s="4" t="s">
        <v>32</v>
      </c>
      <c r="B44" s="3" t="s">
        <v>33</v>
      </c>
      <c r="C44" s="11">
        <v>132100</v>
      </c>
      <c r="D44" s="57">
        <v>0</v>
      </c>
      <c r="E44" s="11">
        <f aca="true" t="shared" si="1" ref="E44:E50">C44+D44</f>
        <v>132100</v>
      </c>
      <c r="F44" s="11">
        <v>138800</v>
      </c>
      <c r="G44" s="11">
        <v>145700</v>
      </c>
    </row>
    <row r="45" spans="1:7" ht="20.25" customHeight="1">
      <c r="A45" s="4" t="s">
        <v>34</v>
      </c>
      <c r="B45" s="3" t="s">
        <v>35</v>
      </c>
      <c r="C45" s="11">
        <v>55700</v>
      </c>
      <c r="D45" s="57">
        <v>0</v>
      </c>
      <c r="E45" s="11">
        <f t="shared" si="1"/>
        <v>55700</v>
      </c>
      <c r="F45" s="11">
        <v>58400</v>
      </c>
      <c r="G45" s="11">
        <v>61400</v>
      </c>
    </row>
    <row r="46" spans="1:7" ht="18.75" customHeight="1">
      <c r="A46" s="4" t="s">
        <v>36</v>
      </c>
      <c r="B46" s="3" t="s">
        <v>37</v>
      </c>
      <c r="C46" s="11">
        <v>281400</v>
      </c>
      <c r="D46" s="57">
        <v>0</v>
      </c>
      <c r="E46" s="11">
        <f t="shared" si="1"/>
        <v>281400</v>
      </c>
      <c r="F46" s="11">
        <v>295500</v>
      </c>
      <c r="G46" s="11">
        <v>310200</v>
      </c>
    </row>
    <row r="47" spans="1:7" ht="31.5" customHeight="1">
      <c r="A47" s="30" t="s">
        <v>38</v>
      </c>
      <c r="B47" s="20" t="s">
        <v>71</v>
      </c>
      <c r="C47" s="12">
        <f>C48</f>
        <v>6422100</v>
      </c>
      <c r="D47" s="56">
        <f>D48</f>
        <v>0</v>
      </c>
      <c r="E47" s="12">
        <f t="shared" si="1"/>
        <v>6422100</v>
      </c>
      <c r="F47" s="12">
        <f>F48</f>
        <v>7334200</v>
      </c>
      <c r="G47" s="12">
        <f>G48</f>
        <v>7334200</v>
      </c>
    </row>
    <row r="48" spans="1:7" ht="20.25" customHeight="1">
      <c r="A48" s="4" t="s">
        <v>39</v>
      </c>
      <c r="B48" s="14" t="s">
        <v>40</v>
      </c>
      <c r="C48" s="11">
        <v>6422100</v>
      </c>
      <c r="D48" s="57">
        <v>0</v>
      </c>
      <c r="E48" s="11">
        <f t="shared" si="1"/>
        <v>6422100</v>
      </c>
      <c r="F48" s="11">
        <v>7334200</v>
      </c>
      <c r="G48" s="11">
        <v>7334200</v>
      </c>
    </row>
    <row r="49" spans="1:7" ht="32.25" customHeight="1">
      <c r="A49" s="30" t="s">
        <v>41</v>
      </c>
      <c r="B49" s="20" t="s">
        <v>62</v>
      </c>
      <c r="C49" s="12">
        <f>C50+C52+C53+C54+C55</f>
        <v>16912000</v>
      </c>
      <c r="D49" s="56">
        <f>D50+D52+D53+D54+D55</f>
        <v>952400</v>
      </c>
      <c r="E49" s="12">
        <f t="shared" si="1"/>
        <v>17864400</v>
      </c>
      <c r="F49" s="12">
        <f>F50+F52+F53+F54+F55</f>
        <v>8722800</v>
      </c>
      <c r="G49" s="12">
        <f>G50+G52+G53+G54+G55</f>
        <v>2935000</v>
      </c>
    </row>
    <row r="50" spans="1:7" ht="81" customHeight="1">
      <c r="A50" s="21" t="s">
        <v>42</v>
      </c>
      <c r="B50" s="45" t="s">
        <v>43</v>
      </c>
      <c r="C50" s="11">
        <v>15777000</v>
      </c>
      <c r="D50" s="57">
        <v>952400</v>
      </c>
      <c r="E50" s="11">
        <f t="shared" si="1"/>
        <v>16729400</v>
      </c>
      <c r="F50" s="11">
        <v>7587800</v>
      </c>
      <c r="G50" s="11">
        <v>1800000</v>
      </c>
    </row>
    <row r="51" spans="1:7" ht="15.75" customHeight="1" hidden="1">
      <c r="A51" s="23"/>
      <c r="B51" s="24"/>
      <c r="C51" s="11"/>
      <c r="D51" s="57"/>
      <c r="E51" s="11"/>
      <c r="F51" s="11"/>
      <c r="G51" s="11"/>
    </row>
    <row r="52" spans="1:7" ht="47.25" customHeight="1">
      <c r="A52" s="4" t="s">
        <v>99</v>
      </c>
      <c r="B52" s="14" t="s">
        <v>91</v>
      </c>
      <c r="C52" s="33">
        <v>400000</v>
      </c>
      <c r="D52" s="60">
        <v>0</v>
      </c>
      <c r="E52" s="11">
        <f aca="true" t="shared" si="2" ref="E52:E57">C52+D52</f>
        <v>400000</v>
      </c>
      <c r="F52" s="11">
        <v>400000</v>
      </c>
      <c r="G52" s="11">
        <v>400000</v>
      </c>
    </row>
    <row r="53" spans="1:7" ht="46.5" customHeight="1">
      <c r="A53" s="4" t="s">
        <v>100</v>
      </c>
      <c r="B53" s="14" t="s">
        <v>91</v>
      </c>
      <c r="C53" s="33">
        <v>400000</v>
      </c>
      <c r="D53" s="60">
        <v>0</v>
      </c>
      <c r="E53" s="11">
        <f t="shared" si="2"/>
        <v>400000</v>
      </c>
      <c r="F53" s="11">
        <v>400000</v>
      </c>
      <c r="G53" s="11">
        <v>400000</v>
      </c>
    </row>
    <row r="54" spans="1:7" ht="49.5" customHeight="1">
      <c r="A54" s="4" t="s">
        <v>101</v>
      </c>
      <c r="B54" s="14" t="s">
        <v>91</v>
      </c>
      <c r="C54" s="33">
        <v>330000</v>
      </c>
      <c r="D54" s="60">
        <v>0</v>
      </c>
      <c r="E54" s="11">
        <f t="shared" si="2"/>
        <v>330000</v>
      </c>
      <c r="F54" s="11">
        <v>330000</v>
      </c>
      <c r="G54" s="11">
        <v>330000</v>
      </c>
    </row>
    <row r="55" spans="1:7" ht="48" customHeight="1">
      <c r="A55" s="4" t="s">
        <v>114</v>
      </c>
      <c r="B55" s="14" t="s">
        <v>102</v>
      </c>
      <c r="C55" s="11">
        <v>5000</v>
      </c>
      <c r="D55" s="57">
        <v>0</v>
      </c>
      <c r="E55" s="11">
        <f t="shared" si="2"/>
        <v>5000</v>
      </c>
      <c r="F55" s="11">
        <v>5000</v>
      </c>
      <c r="G55" s="11">
        <v>5000</v>
      </c>
    </row>
    <row r="56" spans="1:7" ht="21" customHeight="1">
      <c r="A56" s="8" t="s">
        <v>44</v>
      </c>
      <c r="B56" s="8" t="s">
        <v>45</v>
      </c>
      <c r="C56" s="12">
        <f>C57+C60+C61+C62+C63+C64+C65</f>
        <v>869000</v>
      </c>
      <c r="D56" s="56">
        <f>D57+D60+D61+D62+D63+D64</f>
        <v>0</v>
      </c>
      <c r="E56" s="12">
        <f t="shared" si="2"/>
        <v>869000</v>
      </c>
      <c r="F56" s="12">
        <f>F57+F60+F61+F62+F63+F64+F65</f>
        <v>865000</v>
      </c>
      <c r="G56" s="12">
        <f>G57+G60+G61+G62+G63+G64+G65</f>
        <v>865000</v>
      </c>
    </row>
    <row r="57" spans="1:7" ht="63" customHeight="1">
      <c r="A57" s="21" t="s">
        <v>46</v>
      </c>
      <c r="B57" s="26" t="s">
        <v>92</v>
      </c>
      <c r="C57" s="31">
        <v>35000</v>
      </c>
      <c r="D57" s="54">
        <v>0</v>
      </c>
      <c r="E57" s="31">
        <f t="shared" si="2"/>
        <v>35000</v>
      </c>
      <c r="F57" s="31">
        <v>35000</v>
      </c>
      <c r="G57" s="31">
        <v>35000</v>
      </c>
    </row>
    <row r="58" spans="1:7" ht="3" customHeight="1" hidden="1">
      <c r="A58" s="25"/>
      <c r="B58" s="27"/>
      <c r="C58" s="31"/>
      <c r="D58" s="54"/>
      <c r="E58" s="31"/>
      <c r="F58" s="31"/>
      <c r="G58" s="31"/>
    </row>
    <row r="59" spans="1:7" ht="15.75" customHeight="1" hidden="1">
      <c r="A59" s="23"/>
      <c r="B59" s="28"/>
      <c r="C59" s="31"/>
      <c r="D59" s="54"/>
      <c r="E59" s="31"/>
      <c r="F59" s="31"/>
      <c r="G59" s="31"/>
    </row>
    <row r="60" spans="1:7" ht="48" customHeight="1">
      <c r="A60" s="21" t="s">
        <v>47</v>
      </c>
      <c r="B60" s="22" t="s">
        <v>48</v>
      </c>
      <c r="C60" s="31">
        <v>13000</v>
      </c>
      <c r="D60" s="54">
        <v>0</v>
      </c>
      <c r="E60" s="31">
        <f aca="true" t="shared" si="3" ref="E60:E68">C60+D60</f>
        <v>13000</v>
      </c>
      <c r="F60" s="31">
        <v>13000</v>
      </c>
      <c r="G60" s="31">
        <v>13000</v>
      </c>
    </row>
    <row r="61" spans="1:7" ht="50.25" customHeight="1">
      <c r="A61" s="4" t="s">
        <v>115</v>
      </c>
      <c r="B61" s="14" t="s">
        <v>103</v>
      </c>
      <c r="C61" s="31">
        <v>130000</v>
      </c>
      <c r="D61" s="54">
        <v>0</v>
      </c>
      <c r="E61" s="31">
        <f t="shared" si="3"/>
        <v>130000</v>
      </c>
      <c r="F61" s="31">
        <v>130000</v>
      </c>
      <c r="G61" s="31">
        <v>130000</v>
      </c>
    </row>
    <row r="62" spans="1:7" ht="30" customHeight="1">
      <c r="A62" s="4" t="s">
        <v>116</v>
      </c>
      <c r="B62" s="46" t="s">
        <v>49</v>
      </c>
      <c r="C62" s="31">
        <v>5000</v>
      </c>
      <c r="D62" s="54">
        <v>0</v>
      </c>
      <c r="E62" s="31">
        <f t="shared" si="3"/>
        <v>5000</v>
      </c>
      <c r="F62" s="31">
        <v>5000</v>
      </c>
      <c r="G62" s="31">
        <v>5000</v>
      </c>
    </row>
    <row r="63" spans="1:7" ht="47.25" customHeight="1">
      <c r="A63" s="4" t="s">
        <v>117</v>
      </c>
      <c r="B63" s="13" t="s">
        <v>104</v>
      </c>
      <c r="C63" s="31">
        <v>10000</v>
      </c>
      <c r="D63" s="54">
        <v>0</v>
      </c>
      <c r="E63" s="31">
        <f t="shared" si="3"/>
        <v>10000</v>
      </c>
      <c r="F63" s="31">
        <v>12000</v>
      </c>
      <c r="G63" s="31">
        <v>12000</v>
      </c>
    </row>
    <row r="64" spans="1:7" ht="46.5" customHeight="1">
      <c r="A64" s="4" t="s">
        <v>109</v>
      </c>
      <c r="B64" s="13" t="s">
        <v>110</v>
      </c>
      <c r="C64" s="31">
        <v>10000</v>
      </c>
      <c r="D64" s="54">
        <v>0</v>
      </c>
      <c r="E64" s="31">
        <f t="shared" si="3"/>
        <v>10000</v>
      </c>
      <c r="F64" s="31">
        <v>4000</v>
      </c>
      <c r="G64" s="31">
        <v>4000</v>
      </c>
    </row>
    <row r="65" spans="1:7" s="7" customFormat="1" ht="30.75" customHeight="1">
      <c r="A65" s="5" t="s">
        <v>118</v>
      </c>
      <c r="B65" s="2" t="s">
        <v>72</v>
      </c>
      <c r="C65" s="12">
        <f>C67+C68+C66</f>
        <v>666000</v>
      </c>
      <c r="D65" s="56">
        <f>D66+D67+D68</f>
        <v>0</v>
      </c>
      <c r="E65" s="51">
        <f t="shared" si="3"/>
        <v>666000</v>
      </c>
      <c r="F65" s="32">
        <f>F67+F68+F66</f>
        <v>666000</v>
      </c>
      <c r="G65" s="32">
        <f>G67+G68+G66</f>
        <v>666000</v>
      </c>
    </row>
    <row r="66" spans="1:7" ht="35.25" customHeight="1">
      <c r="A66" s="4" t="s">
        <v>119</v>
      </c>
      <c r="B66" s="13" t="s">
        <v>93</v>
      </c>
      <c r="C66" s="31">
        <v>359000</v>
      </c>
      <c r="D66" s="54">
        <v>0</v>
      </c>
      <c r="E66" s="31">
        <f t="shared" si="3"/>
        <v>359000</v>
      </c>
      <c r="F66" s="31">
        <v>359000</v>
      </c>
      <c r="G66" s="31">
        <v>359000</v>
      </c>
    </row>
    <row r="67" spans="1:7" ht="33" customHeight="1">
      <c r="A67" s="4" t="s">
        <v>120</v>
      </c>
      <c r="B67" s="13" t="s">
        <v>93</v>
      </c>
      <c r="C67" s="31">
        <v>285000</v>
      </c>
      <c r="D67" s="54">
        <v>0</v>
      </c>
      <c r="E67" s="31">
        <f t="shared" si="3"/>
        <v>285000</v>
      </c>
      <c r="F67" s="31">
        <v>285000</v>
      </c>
      <c r="G67" s="31">
        <v>285000</v>
      </c>
    </row>
    <row r="68" spans="1:7" ht="32.25" customHeight="1">
      <c r="A68" s="4" t="s">
        <v>121</v>
      </c>
      <c r="B68" s="13" t="s">
        <v>93</v>
      </c>
      <c r="C68" s="31">
        <v>22000</v>
      </c>
      <c r="D68" s="54">
        <v>0</v>
      </c>
      <c r="E68" s="31">
        <f t="shared" si="3"/>
        <v>22000</v>
      </c>
      <c r="F68" s="31">
        <v>22000</v>
      </c>
      <c r="G68" s="31">
        <v>22000</v>
      </c>
    </row>
    <row r="69" spans="1:7" ht="21.75" customHeight="1">
      <c r="A69" s="4" t="s">
        <v>75</v>
      </c>
      <c r="B69" s="5" t="s">
        <v>74</v>
      </c>
      <c r="C69" s="12">
        <v>0</v>
      </c>
      <c r="D69" s="56">
        <v>0</v>
      </c>
      <c r="E69" s="12">
        <v>0</v>
      </c>
      <c r="F69" s="31">
        <v>0</v>
      </c>
      <c r="G69" s="31">
        <v>0</v>
      </c>
    </row>
    <row r="70" spans="1:7" ht="28.5" customHeight="1">
      <c r="A70" s="4" t="s">
        <v>76</v>
      </c>
      <c r="B70" s="16" t="s">
        <v>73</v>
      </c>
      <c r="C70" s="11">
        <v>0</v>
      </c>
      <c r="D70" s="57">
        <v>0</v>
      </c>
      <c r="E70" s="11">
        <v>0</v>
      </c>
      <c r="F70" s="31">
        <v>0</v>
      </c>
      <c r="G70" s="31">
        <v>0</v>
      </c>
    </row>
    <row r="71" spans="1:7" ht="27" customHeight="1">
      <c r="A71" s="5" t="s">
        <v>50</v>
      </c>
      <c r="B71" s="5" t="s">
        <v>51</v>
      </c>
      <c r="C71" s="50">
        <f>C72</f>
        <v>128438155.11</v>
      </c>
      <c r="D71" s="56">
        <f>D72</f>
        <v>4419728.4</v>
      </c>
      <c r="E71" s="50">
        <f aca="true" t="shared" si="4" ref="E71:E85">C71+D71</f>
        <v>132857883.51</v>
      </c>
      <c r="F71" s="50">
        <f>F72</f>
        <v>116225755.11</v>
      </c>
      <c r="G71" s="50">
        <f>G72</f>
        <v>116824855.11</v>
      </c>
    </row>
    <row r="72" spans="1:7" ht="31.5" customHeight="1">
      <c r="A72" s="5" t="s">
        <v>52</v>
      </c>
      <c r="B72" s="2" t="s">
        <v>53</v>
      </c>
      <c r="C72" s="11">
        <f>C73+C75+C78+C83</f>
        <v>128438155.11</v>
      </c>
      <c r="D72" s="57">
        <f>D75+D78+D84</f>
        <v>4419728.4</v>
      </c>
      <c r="E72" s="11">
        <f t="shared" si="4"/>
        <v>132857883.51</v>
      </c>
      <c r="F72" s="11">
        <f>F73+F75+F78+F83</f>
        <v>116225755.11</v>
      </c>
      <c r="G72" s="11">
        <f>G73+G75+G78+G83</f>
        <v>116824855.11</v>
      </c>
    </row>
    <row r="73" spans="1:7" ht="34.5" customHeight="1">
      <c r="A73" s="4" t="s">
        <v>128</v>
      </c>
      <c r="B73" s="14" t="s">
        <v>54</v>
      </c>
      <c r="C73" s="11">
        <v>66282100</v>
      </c>
      <c r="D73" s="57">
        <v>0</v>
      </c>
      <c r="E73" s="11">
        <f t="shared" si="4"/>
        <v>66282100</v>
      </c>
      <c r="F73" s="11">
        <v>56262600</v>
      </c>
      <c r="G73" s="11">
        <v>56861700</v>
      </c>
    </row>
    <row r="74" spans="1:7" ht="35.25" customHeight="1" hidden="1">
      <c r="A74" s="4" t="s">
        <v>128</v>
      </c>
      <c r="B74" s="14" t="s">
        <v>54</v>
      </c>
      <c r="C74" s="11">
        <v>0</v>
      </c>
      <c r="D74" s="57"/>
      <c r="E74" s="11"/>
      <c r="F74" s="11"/>
      <c r="G74" s="11"/>
    </row>
    <row r="75" spans="1:7" ht="32.25" customHeight="1">
      <c r="A75" s="5" t="s">
        <v>70</v>
      </c>
      <c r="B75" s="18" t="s">
        <v>69</v>
      </c>
      <c r="C75" s="12">
        <f>C76</f>
        <v>300300</v>
      </c>
      <c r="D75" s="56">
        <f>D76+D77</f>
        <v>1704877</v>
      </c>
      <c r="E75" s="12">
        <f t="shared" si="4"/>
        <v>2005177</v>
      </c>
      <c r="F75" s="11">
        <v>300300</v>
      </c>
      <c r="G75" s="11">
        <v>300300</v>
      </c>
    </row>
    <row r="76" spans="1:7" ht="21" customHeight="1">
      <c r="A76" s="4" t="s">
        <v>134</v>
      </c>
      <c r="B76" s="14" t="s">
        <v>68</v>
      </c>
      <c r="C76" s="11">
        <v>300300</v>
      </c>
      <c r="D76" s="57">
        <v>1704877</v>
      </c>
      <c r="E76" s="11">
        <f t="shared" si="4"/>
        <v>2005177</v>
      </c>
      <c r="F76" s="11">
        <v>300300</v>
      </c>
      <c r="G76" s="11">
        <v>300300</v>
      </c>
    </row>
    <row r="77" spans="1:7" ht="21.75" customHeight="1" hidden="1">
      <c r="A77" s="4" t="s">
        <v>129</v>
      </c>
      <c r="B77" s="14" t="s">
        <v>68</v>
      </c>
      <c r="C77" s="11">
        <v>0</v>
      </c>
      <c r="D77" s="57"/>
      <c r="E77" s="11"/>
      <c r="F77" s="11"/>
      <c r="G77" s="11"/>
    </row>
    <row r="78" spans="1:7" ht="30.75" customHeight="1">
      <c r="A78" s="9" t="s">
        <v>55</v>
      </c>
      <c r="B78" s="19" t="s">
        <v>56</v>
      </c>
      <c r="C78" s="12">
        <f>C79+C80</f>
        <v>39706255.11</v>
      </c>
      <c r="D78" s="56">
        <f>D79+D80+D81+D82</f>
        <v>2461451.4</v>
      </c>
      <c r="E78" s="12">
        <f t="shared" si="4"/>
        <v>42167706.51</v>
      </c>
      <c r="F78" s="12">
        <f>F79+F80</f>
        <v>39706255.11</v>
      </c>
      <c r="G78" s="12">
        <f>G79+G80</f>
        <v>39706255.11</v>
      </c>
    </row>
    <row r="79" spans="1:7" ht="30" customHeight="1">
      <c r="A79" s="21" t="s">
        <v>131</v>
      </c>
      <c r="B79" s="14" t="s">
        <v>57</v>
      </c>
      <c r="C79" s="11">
        <v>1549439.11</v>
      </c>
      <c r="D79" s="57">
        <v>73676.4</v>
      </c>
      <c r="E79" s="11">
        <f t="shared" si="4"/>
        <v>1623115.51</v>
      </c>
      <c r="F79" s="11">
        <v>1549439.11</v>
      </c>
      <c r="G79" s="11">
        <v>1549439.11</v>
      </c>
    </row>
    <row r="80" spans="1:7" ht="18" customHeight="1">
      <c r="A80" s="21" t="s">
        <v>130</v>
      </c>
      <c r="B80" s="22" t="s">
        <v>124</v>
      </c>
      <c r="C80" s="11">
        <v>38156816</v>
      </c>
      <c r="D80" s="57">
        <v>2387775</v>
      </c>
      <c r="E80" s="11">
        <f t="shared" si="4"/>
        <v>40544591</v>
      </c>
      <c r="F80" s="11">
        <v>38156816</v>
      </c>
      <c r="G80" s="11">
        <v>38156816</v>
      </c>
    </row>
    <row r="81" spans="1:7" ht="33" customHeight="1" hidden="1">
      <c r="A81" s="21" t="s">
        <v>131</v>
      </c>
      <c r="B81" s="14" t="s">
        <v>57</v>
      </c>
      <c r="C81" s="11">
        <v>0</v>
      </c>
      <c r="D81" s="57"/>
      <c r="E81" s="11"/>
      <c r="F81" s="11"/>
      <c r="G81" s="11"/>
    </row>
    <row r="82" spans="1:7" ht="18" customHeight="1" hidden="1">
      <c r="A82" s="21" t="s">
        <v>130</v>
      </c>
      <c r="B82" s="22" t="s">
        <v>124</v>
      </c>
      <c r="C82" s="11">
        <v>0</v>
      </c>
      <c r="D82" s="57"/>
      <c r="E82" s="11"/>
      <c r="F82" s="11"/>
      <c r="G82" s="11"/>
    </row>
    <row r="83" spans="1:7" ht="31.5">
      <c r="A83" s="5" t="s">
        <v>58</v>
      </c>
      <c r="B83" s="17" t="s">
        <v>59</v>
      </c>
      <c r="C83" s="12">
        <f>C84</f>
        <v>22149500</v>
      </c>
      <c r="D83" s="56">
        <f>D84+D85</f>
        <v>253400</v>
      </c>
      <c r="E83" s="12">
        <f t="shared" si="4"/>
        <v>22402900</v>
      </c>
      <c r="F83" s="32">
        <f>F84</f>
        <v>19956600</v>
      </c>
      <c r="G83" s="32">
        <f>G84</f>
        <v>19956600</v>
      </c>
    </row>
    <row r="84" spans="1:7" ht="61.5" customHeight="1">
      <c r="A84" s="4" t="s">
        <v>132</v>
      </c>
      <c r="B84" s="14" t="s">
        <v>60</v>
      </c>
      <c r="C84" s="31">
        <v>22149500</v>
      </c>
      <c r="D84" s="54">
        <v>253400</v>
      </c>
      <c r="E84" s="31">
        <f t="shared" si="4"/>
        <v>22402900</v>
      </c>
      <c r="F84" s="31">
        <v>19956600</v>
      </c>
      <c r="G84" s="31">
        <v>19956600</v>
      </c>
    </row>
    <row r="85" spans="1:7" ht="48.75" customHeight="1" hidden="1">
      <c r="A85" s="4" t="s">
        <v>132</v>
      </c>
      <c r="B85" s="14" t="s">
        <v>60</v>
      </c>
      <c r="C85" s="31">
        <v>0</v>
      </c>
      <c r="D85" s="54">
        <v>0</v>
      </c>
      <c r="E85" s="31">
        <f t="shared" si="4"/>
        <v>0</v>
      </c>
      <c r="F85" s="31"/>
      <c r="G85" s="31"/>
    </row>
    <row r="86" spans="1:7" ht="81" customHeight="1">
      <c r="A86" s="5" t="s">
        <v>79</v>
      </c>
      <c r="B86" s="17" t="s">
        <v>78</v>
      </c>
      <c r="C86" s="12">
        <v>0</v>
      </c>
      <c r="D86" s="56">
        <v>0</v>
      </c>
      <c r="E86" s="12">
        <v>0</v>
      </c>
      <c r="F86" s="12">
        <v>0</v>
      </c>
      <c r="G86" s="12">
        <v>0</v>
      </c>
    </row>
    <row r="87" spans="1:7" ht="81.75" customHeight="1">
      <c r="A87" s="10" t="s">
        <v>77</v>
      </c>
      <c r="B87" s="15" t="s">
        <v>94</v>
      </c>
      <c r="C87" s="11">
        <v>0</v>
      </c>
      <c r="D87" s="57">
        <v>0</v>
      </c>
      <c r="E87" s="11">
        <v>0</v>
      </c>
      <c r="F87" s="11">
        <v>0</v>
      </c>
      <c r="G87" s="11">
        <v>0</v>
      </c>
    </row>
    <row r="88" spans="1:7" s="7" customFormat="1" ht="12.75">
      <c r="A88" s="52" t="s">
        <v>63</v>
      </c>
      <c r="B88" s="52"/>
      <c r="C88" s="50">
        <f>C71+C9</f>
        <v>187922043.69</v>
      </c>
      <c r="D88" s="55">
        <f>D71+D9</f>
        <v>5372128.4</v>
      </c>
      <c r="E88" s="50">
        <f>E71+E9</f>
        <v>193294172.09</v>
      </c>
      <c r="F88" s="50">
        <f>F71+F9</f>
        <v>168069694.98000002</v>
      </c>
      <c r="G88" s="50">
        <f>G71+G9</f>
        <v>162908194.98000002</v>
      </c>
    </row>
    <row r="89" spans="6:7" ht="12.75">
      <c r="F89" s="43"/>
      <c r="G89" s="43"/>
    </row>
  </sheetData>
  <sheetProtection/>
  <mergeCells count="20">
    <mergeCell ref="F27:F28"/>
    <mergeCell ref="B6:B8"/>
    <mergeCell ref="A6:A8"/>
    <mergeCell ref="C27:C28"/>
    <mergeCell ref="C9:C10"/>
    <mergeCell ref="B9:B10"/>
    <mergeCell ref="A42:A43"/>
    <mergeCell ref="B42:B43"/>
    <mergeCell ref="A27:A28"/>
    <mergeCell ref="B27:B28"/>
    <mergeCell ref="G27:G28"/>
    <mergeCell ref="F1:G3"/>
    <mergeCell ref="C6:G6"/>
    <mergeCell ref="F9:F10"/>
    <mergeCell ref="G9:G10"/>
    <mergeCell ref="A5:G5"/>
    <mergeCell ref="C7:E7"/>
    <mergeCell ref="D9:D10"/>
    <mergeCell ref="E9:E10"/>
    <mergeCell ref="A9:A10"/>
  </mergeCells>
  <printOptions/>
  <pageMargins left="0.5905511811023623" right="0.15748031496062992" top="0.3937007874015748" bottom="0.3937007874015748" header="0.15748031496062992" footer="0.15748031496062992"/>
  <pageSetup fitToHeight="2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FIN-04</cp:lastModifiedBy>
  <cp:lastPrinted>2017-02-17T05:35:13Z</cp:lastPrinted>
  <dcterms:created xsi:type="dcterms:W3CDTF">2014-01-17T06:18:32Z</dcterms:created>
  <dcterms:modified xsi:type="dcterms:W3CDTF">2017-03-29T09:28:57Z</dcterms:modified>
  <cp:category/>
  <cp:version/>
  <cp:contentType/>
  <cp:contentStatus/>
</cp:coreProperties>
</file>